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е документы\СОВЕТ РАЙОНА 6 СОЗЫВ\заседания Совета 6 созыва\заседание № 6 07.04.2021\решения в печать\06-05-45 отчет о расходовании резервного фонда 1 квартал 2021\"/>
    </mc:Choice>
  </mc:AlternateContent>
  <bookViews>
    <workbookView xWindow="120" yWindow="75" windowWidth="23250" windowHeight="12270" activeTab="3"/>
  </bookViews>
  <sheets>
    <sheet name="4 квартал" sheetId="4" r:id="rId1"/>
    <sheet name="3 квартал  " sheetId="3" r:id="rId2"/>
    <sheet name="2 квартал " sheetId="2" r:id="rId3"/>
    <sheet name="1 квартал" sheetId="1" r:id="rId4"/>
  </sheets>
  <definedNames>
    <definedName name="_xlnm._FilterDatabase" localSheetId="3" hidden="1">'1 квартал'!$A$1:$F$18</definedName>
    <definedName name="_xlnm._FilterDatabase" localSheetId="2" hidden="1">'2 квартал '!$A$1:$F$21</definedName>
    <definedName name="_xlnm._FilterDatabase" localSheetId="1" hidden="1">'3 квартал  '!$A$1:$F$21</definedName>
    <definedName name="_xlnm._FilterDatabase" localSheetId="0" hidden="1">'4 квартал'!$A$1:$F$21</definedName>
  </definedNames>
  <calcPr calcId="162913"/>
</workbook>
</file>

<file path=xl/calcChain.xml><?xml version="1.0" encoding="utf-8"?>
<calcChain xmlns="http://schemas.openxmlformats.org/spreadsheetml/2006/main">
  <c r="F32" i="4" l="1"/>
  <c r="F9" i="4"/>
  <c r="G9" i="4" s="1"/>
  <c r="F34" i="4" l="1"/>
  <c r="F28" i="3"/>
  <c r="F9" i="3"/>
  <c r="F30" i="3" l="1"/>
  <c r="F22" i="2"/>
  <c r="F9" i="2"/>
  <c r="F19" i="1"/>
  <c r="F10" i="1"/>
  <c r="F24" i="2" l="1"/>
  <c r="F22" i="1"/>
</calcChain>
</file>

<file path=xl/sharedStrings.xml><?xml version="1.0" encoding="utf-8"?>
<sst xmlns="http://schemas.openxmlformats.org/spreadsheetml/2006/main" count="251" uniqueCount="83">
  <si>
    <t>(рублей)</t>
  </si>
  <si>
    <t>2. Пополнение резерва</t>
  </si>
  <si>
    <t xml:space="preserve">Распорядители средств </t>
  </si>
  <si>
    <t>Наименование документа пополняющего резерв</t>
  </si>
  <si>
    <t xml:space="preserve">Сумма </t>
  </si>
  <si>
    <t>1.</t>
  </si>
  <si>
    <t>2.</t>
  </si>
  <si>
    <t>ВСЕГО:</t>
  </si>
  <si>
    <t>3. Расходование резерва</t>
  </si>
  <si>
    <t>Дата</t>
  </si>
  <si>
    <t xml:space="preserve">№ </t>
  </si>
  <si>
    <t>Направление средств</t>
  </si>
  <si>
    <t>всего:</t>
  </si>
  <si>
    <t>Начальник  финансового управления администрации муниципального района "Усть-Цилемский"                                                                          А.В.Кислякова</t>
  </si>
  <si>
    <t>Исполнитель: Е.А.Чоп</t>
  </si>
  <si>
    <t>Тел.91787</t>
  </si>
  <si>
    <t>1. Резерв администрации на 01.01.2020 года</t>
  </si>
  <si>
    <t>21.01.20.</t>
  </si>
  <si>
    <t>21-р</t>
  </si>
  <si>
    <t>На покупку погружного насоса</t>
  </si>
  <si>
    <t>Администрация МО МР 
"Усть-Цилемский"</t>
  </si>
  <si>
    <t>30.01.20.</t>
  </si>
  <si>
    <t>43-р</t>
  </si>
  <si>
    <t>На проведение мероприятия, посвященного Дню памяти о россиянах,исполнявших служебный долг за пределами Отечества</t>
  </si>
  <si>
    <t>14.02.20.</t>
  </si>
  <si>
    <t>56-р</t>
  </si>
  <si>
    <t>На проведение аварийно-восстановительных работ (предотвращение аврийной ситуации в МКД)</t>
  </si>
  <si>
    <t xml:space="preserve">    Отчет  о расходовании резервного фонда администрации муниципального образования муниципального района "Усть-Цилемский за 2 квартал  2020 года</t>
  </si>
  <si>
    <t>Решение Совета МО МР "Усть-Цилемский" от 14.04.20г.№ 322/34 "О внесении изменений в решение Совета МР "Усть-Цилемский" от 23 декабря 2019 г. № 300/32 "О бюджете МР "Усть-Цилемский" на 2020 год и на плановый период 2021 и 2022 годов"</t>
  </si>
  <si>
    <t>13.05.20.</t>
  </si>
  <si>
    <t>217-р</t>
  </si>
  <si>
    <t>На доставку товаров первой необходимости в д.Черногорская</t>
  </si>
  <si>
    <t>18.05.20.</t>
  </si>
  <si>
    <t>222-р</t>
  </si>
  <si>
    <t>На приобретение щебня для восстановления участка автодороги общего пользования местного значения с.Замежная-д.Степановская-д.Скитская, поврежденного в результате просадки грунта</t>
  </si>
  <si>
    <t>Администраци СП "Коровий Ручей"</t>
  </si>
  <si>
    <t>228-р</t>
  </si>
  <si>
    <t>Для приведения в нормативное состояние автомобильных дорог общего пользования местного значения в границах населенных  пунктов СП</t>
  </si>
  <si>
    <t>20.05.20.</t>
  </si>
  <si>
    <t>235-р</t>
  </si>
  <si>
    <t>На реализацию основного мероприятия 1.1.муниципальной программы МР "Усть-Цилемский" "Социальная поддержка населения"</t>
  </si>
  <si>
    <t>Администраци СП "Трусово"</t>
  </si>
  <si>
    <t>16.06.20.</t>
  </si>
  <si>
    <t>288-р</t>
  </si>
  <si>
    <t>Для восстановление проезда по участкам  автомобильных дорог общего пользования местного значения в границах населенных  пунктов СП</t>
  </si>
  <si>
    <t>291-р</t>
  </si>
  <si>
    <t>На оплату услуг общественного питания (трехразовое горячее питание для эвакуируемого населения)</t>
  </si>
  <si>
    <t xml:space="preserve">4. Остаток резерва на 01.07.2020 года </t>
  </si>
  <si>
    <t xml:space="preserve">4. Остаток резерва на 01.10.2020 года </t>
  </si>
  <si>
    <t>21.09.20.</t>
  </si>
  <si>
    <t>550-р</t>
  </si>
  <si>
    <t>Для оплаты расходов по первоочередному жизнеобеспечению населения, пострадавшего от чрезвычайной ситуации в виде наводнения и на доставку песка для отсыпки автомобильных дорог общего пользования местного значения</t>
  </si>
  <si>
    <t>На организацию приема  официальной делегации под руководством ВРИО Главы Республики Коми Уйба В.В., посетивший район с целью решения вопросов , связанных с ликвидацией последствий паводка</t>
  </si>
  <si>
    <t>28.07.20.</t>
  </si>
  <si>
    <t>367-р</t>
  </si>
  <si>
    <t>21.08.20.</t>
  </si>
  <si>
    <t>421-р</t>
  </si>
  <si>
    <t>На проведение дезинфекции подъезда многоквартирного дома, расположенного  по адресу:с.Усть-Цильма, ул.Новый квартал, д.22, первый подъезд</t>
  </si>
  <si>
    <t>09.09.20.</t>
  </si>
  <si>
    <t>502-р</t>
  </si>
  <si>
    <t xml:space="preserve">Об  отмене  распоряжения  АМР "Усть-Цилемский" от 20.05.20г. № 235-р </t>
  </si>
  <si>
    <t>Отчёт  АМР "Усть-Цилемский" об использовании средств резервного фонда, выделенных по распоряжению от 30.01.20.№43-р</t>
  </si>
  <si>
    <t>16.09.20.</t>
  </si>
  <si>
    <t>533-р</t>
  </si>
  <si>
    <t>На  приобретение водонагревателя для ГБУЗ РК " Усть-Цилемская центральная районная больница"</t>
  </si>
  <si>
    <t xml:space="preserve">    Отчет  о расходовании резервного фонда администрации муниципального образования
 муниципального района "Усть-Цилемский за 3 квартал  2020 года</t>
  </si>
  <si>
    <t>Решение Совета МО МР "Усть-Цилемский" от 24.12.2020г. № 6-03/20 "О внесении изменений в решение Совета МР "Усть-Цилемский" от 23 декабря 2019 г. № 300/32 "О бюджете МР "Усть-Цилемский" на 2020 год и на плановый период 2021 и 2022 годов"</t>
  </si>
  <si>
    <t>22.10.20.</t>
  </si>
  <si>
    <t>640-р</t>
  </si>
  <si>
    <t>На проезд ветеранам редакции к месту проведения мероприятий, посвященных 100-летнему юбилею районной газеты "Красная Печора"</t>
  </si>
  <si>
    <t>03.12.20.</t>
  </si>
  <si>
    <t>717-р</t>
  </si>
  <si>
    <t xml:space="preserve">На приём официальной делегации под руководством Главы РК </t>
  </si>
  <si>
    <t>Отчёт  АМР "Усть-Цилемский" об использовании средств резервного фонда, выделенных по распоряжению от 13.05.20.№217-р</t>
  </si>
  <si>
    <t xml:space="preserve">    Отчет  о расходовании резервного фонда администрации муниципального образования
 муниципального района "Усть-Цилемский за 4 квартал  2020 года</t>
  </si>
  <si>
    <t xml:space="preserve">4. Остаток резерва на 31.12.2021 года </t>
  </si>
  <si>
    <t>39-р</t>
  </si>
  <si>
    <t>приобретение материалов для восстановления водоснабжения с. Замежная</t>
  </si>
  <si>
    <t>приобретение настенных часов для вручения с почетными грамотами</t>
  </si>
  <si>
    <t>95-р</t>
  </si>
  <si>
    <t>1. Резерв администрации на 01.01.2021 года</t>
  </si>
  <si>
    <t xml:space="preserve">4. Остаток резерва на 01.04.2021 года </t>
  </si>
  <si>
    <t xml:space="preserve">    Отчет  о расходовании резервного фонда администрации муниципального района "Усть-Цилемский за 1 квартал 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</si>
</sst>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3" fillId="0" borderId="0" xfId="0" applyFont="1" applyFill="1"/>
    <xf numFmtId="4" fontId="3" fillId="0" borderId="1" xfId="0" applyNumberFormat="1" applyFont="1" applyFill="1" applyBorder="1"/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0" fontId="3" fillId="0" borderId="3" xfId="0" applyFont="1" applyFill="1" applyBorder="1"/>
    <xf numFmtId="4" fontId="4" fillId="0" borderId="3" xfId="0" applyNumberFormat="1" applyFont="1" applyFill="1" applyBorder="1"/>
    <xf numFmtId="0" fontId="0" fillId="0" borderId="0" xfId="0" applyAlignment="1">
      <alignment wrapText="1"/>
    </xf>
    <xf numFmtId="0" fontId="5" fillId="0" borderId="0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wrapText="1"/>
    </xf>
    <xf numFmtId="4" fontId="5" fillId="0" borderId="0" xfId="0" applyNumberFormat="1" applyFont="1" applyBorder="1" applyAlignment="1">
      <alignment horizontal="right" vertical="center" wrapText="1"/>
    </xf>
    <xf numFmtId="1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wrapText="1" shrinkToFit="1"/>
    </xf>
    <xf numFmtId="0" fontId="3" fillId="0" borderId="3" xfId="0" applyFont="1" applyFill="1" applyBorder="1" applyAlignment="1">
      <alignment horizontal="center" wrapText="1"/>
    </xf>
    <xf numFmtId="49" fontId="3" fillId="0" borderId="3" xfId="0" applyNumberFormat="1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3" fillId="0" borderId="0" xfId="0" applyNumberFormat="1" applyFont="1" applyFill="1"/>
    <xf numFmtId="0" fontId="3" fillId="0" borderId="0" xfId="0" applyFont="1" applyFill="1" applyBorder="1"/>
    <xf numFmtId="49" fontId="3" fillId="0" borderId="0" xfId="0" applyNumberFormat="1" applyFont="1" applyFill="1" applyBorder="1" applyAlignment="1">
      <alignment horizontal="left" vertical="top" wrapText="1"/>
    </xf>
    <xf numFmtId="4" fontId="4" fillId="0" borderId="1" xfId="0" applyNumberFormat="1" applyFont="1" applyFill="1" applyBorder="1"/>
    <xf numFmtId="4" fontId="0" fillId="0" borderId="0" xfId="0" applyNumberFormat="1"/>
    <xf numFmtId="0" fontId="6" fillId="0" borderId="0" xfId="0" applyFont="1" applyFill="1"/>
    <xf numFmtId="0" fontId="0" fillId="0" borderId="0" xfId="0" applyFill="1"/>
    <xf numFmtId="0" fontId="3" fillId="0" borderId="3" xfId="0" applyNumberFormat="1" applyFont="1" applyBorder="1" applyAlignment="1" applyProtection="1">
      <alignment horizontal="center" vertical="center" wrapText="1"/>
    </xf>
    <xf numFmtId="0" fontId="3" fillId="0" borderId="3" xfId="0" applyNumberFormat="1" applyFont="1" applyBorder="1" applyAlignment="1" applyProtection="1">
      <alignment horizontal="left" vertical="center" wrapText="1"/>
    </xf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wrapText="1" shrinkToFit="1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left" wrapText="1" shrinkToFit="1"/>
    </xf>
    <xf numFmtId="0" fontId="3" fillId="0" borderId="3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" fontId="0" fillId="0" borderId="0" xfId="0" applyNumberFormat="1" applyAlignment="1">
      <alignment wrapText="1"/>
    </xf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wrapText="1" shrinkToFit="1"/>
    </xf>
    <xf numFmtId="0" fontId="3" fillId="0" borderId="3" xfId="0" applyFont="1" applyFill="1" applyBorder="1" applyAlignment="1">
      <alignment horizontal="center" wrapText="1" shrinkToFit="1"/>
    </xf>
    <xf numFmtId="0" fontId="3" fillId="0" borderId="3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H39"/>
  <sheetViews>
    <sheetView workbookViewId="0">
      <selection activeCell="E7" sqref="E7"/>
    </sheetView>
  </sheetViews>
  <sheetFormatPr defaultRowHeight="12.75" x14ac:dyDescent="0.2"/>
  <cols>
    <col min="1" max="1" width="7.5703125" style="28" customWidth="1"/>
    <col min="2" max="2" width="34.85546875" style="28" customWidth="1"/>
    <col min="3" max="3" width="13.42578125" style="28" customWidth="1"/>
    <col min="4" max="4" width="9.140625" style="28"/>
    <col min="5" max="5" width="84.7109375" style="28" customWidth="1"/>
    <col min="6" max="6" width="13.140625" style="28" customWidth="1"/>
    <col min="7" max="8" width="17.7109375" customWidth="1"/>
  </cols>
  <sheetData>
    <row r="1" spans="1:8" ht="47.25" customHeight="1" x14ac:dyDescent="0.3">
      <c r="A1" s="1"/>
      <c r="B1" s="52" t="s">
        <v>74</v>
      </c>
      <c r="C1" s="52"/>
      <c r="D1" s="52"/>
      <c r="E1" s="52"/>
      <c r="F1" s="52"/>
    </row>
    <row r="2" spans="1:8" ht="13.5" thickBot="1" x14ac:dyDescent="0.25">
      <c r="A2" s="1"/>
      <c r="B2" s="1"/>
      <c r="C2" s="1"/>
      <c r="D2" s="1"/>
      <c r="E2" s="1"/>
      <c r="F2" s="2" t="s">
        <v>0</v>
      </c>
    </row>
    <row r="3" spans="1:8" ht="16.5" thickBot="1" x14ac:dyDescent="0.3">
      <c r="A3" s="3" t="s">
        <v>16</v>
      </c>
      <c r="B3" s="3"/>
      <c r="C3" s="3"/>
      <c r="D3" s="3"/>
      <c r="E3" s="3"/>
      <c r="F3" s="4">
        <v>500000</v>
      </c>
    </row>
    <row r="4" spans="1:8" ht="15.75" x14ac:dyDescent="0.25">
      <c r="A4" s="3"/>
      <c r="B4" s="3"/>
      <c r="C4" s="3"/>
      <c r="D4" s="3"/>
      <c r="E4" s="3"/>
      <c r="F4" s="3"/>
    </row>
    <row r="5" spans="1:8" ht="15.75" x14ac:dyDescent="0.25">
      <c r="A5" s="53" t="s">
        <v>1</v>
      </c>
      <c r="B5" s="53"/>
      <c r="C5" s="53"/>
      <c r="D5" s="53"/>
      <c r="E5" s="53"/>
      <c r="F5" s="53"/>
    </row>
    <row r="6" spans="1:8" ht="15.75" x14ac:dyDescent="0.2">
      <c r="A6" s="5"/>
      <c r="B6" s="54" t="s">
        <v>2</v>
      </c>
      <c r="C6" s="54"/>
      <c r="D6" s="54"/>
      <c r="E6" s="6" t="s">
        <v>3</v>
      </c>
      <c r="F6" s="6" t="s">
        <v>4</v>
      </c>
    </row>
    <row r="7" spans="1:8" ht="63" x14ac:dyDescent="0.25">
      <c r="A7" s="45" t="s">
        <v>5</v>
      </c>
      <c r="B7" s="55"/>
      <c r="C7" s="55"/>
      <c r="D7" s="55"/>
      <c r="E7" s="29" t="s">
        <v>28</v>
      </c>
      <c r="F7" s="9">
        <v>917839.69</v>
      </c>
    </row>
    <row r="8" spans="1:8" ht="63" x14ac:dyDescent="0.25">
      <c r="A8" s="45" t="s">
        <v>6</v>
      </c>
      <c r="B8" s="56"/>
      <c r="C8" s="56"/>
      <c r="D8" s="56"/>
      <c r="E8" s="8" t="s">
        <v>66</v>
      </c>
      <c r="F8" s="9">
        <v>-240000</v>
      </c>
    </row>
    <row r="9" spans="1:8" s="12" customFormat="1" ht="15.75" x14ac:dyDescent="0.25">
      <c r="A9" s="10" t="s">
        <v>7</v>
      </c>
      <c r="B9" s="57"/>
      <c r="C9" s="57"/>
      <c r="D9" s="57"/>
      <c r="E9" s="10"/>
      <c r="F9" s="11">
        <f>F7+F8</f>
        <v>677839.69</v>
      </c>
      <c r="G9" s="44">
        <f>3220000+F9+F3</f>
        <v>4397839.6899999995</v>
      </c>
    </row>
    <row r="10" spans="1:8" ht="15.75" x14ac:dyDescent="0.25">
      <c r="A10" s="49"/>
      <c r="B10" s="49"/>
      <c r="C10" s="49"/>
      <c r="D10" s="49"/>
      <c r="E10" s="49"/>
      <c r="F10" s="49"/>
    </row>
    <row r="11" spans="1:8" ht="15.75" x14ac:dyDescent="0.25">
      <c r="A11" s="50" t="s">
        <v>8</v>
      </c>
      <c r="B11" s="50"/>
      <c r="C11" s="50"/>
      <c r="D11" s="50"/>
      <c r="E11" s="50"/>
      <c r="F11" s="50"/>
    </row>
    <row r="12" spans="1:8" ht="15.75" x14ac:dyDescent="0.2">
      <c r="A12" s="36"/>
      <c r="B12" s="36" t="s">
        <v>2</v>
      </c>
      <c r="C12" s="36" t="s">
        <v>9</v>
      </c>
      <c r="D12" s="36" t="s">
        <v>10</v>
      </c>
      <c r="E12" s="37" t="s">
        <v>11</v>
      </c>
      <c r="F12" s="6" t="s">
        <v>4</v>
      </c>
      <c r="H12" s="13"/>
    </row>
    <row r="13" spans="1:8" ht="31.5" x14ac:dyDescent="0.25">
      <c r="A13" s="38">
        <v>1</v>
      </c>
      <c r="B13" s="39" t="s">
        <v>20</v>
      </c>
      <c r="C13" s="40" t="s">
        <v>17</v>
      </c>
      <c r="D13" s="41" t="s">
        <v>18</v>
      </c>
      <c r="E13" s="30" t="s">
        <v>19</v>
      </c>
      <c r="F13" s="9">
        <v>65000</v>
      </c>
      <c r="H13" s="15"/>
    </row>
    <row r="14" spans="1:8" ht="31.5" x14ac:dyDescent="0.25">
      <c r="A14" s="38">
        <v>2</v>
      </c>
      <c r="B14" s="39" t="s">
        <v>20</v>
      </c>
      <c r="C14" s="40" t="s">
        <v>21</v>
      </c>
      <c r="D14" s="41" t="s">
        <v>22</v>
      </c>
      <c r="E14" s="30" t="s">
        <v>23</v>
      </c>
      <c r="F14" s="9">
        <v>13200</v>
      </c>
      <c r="H14" s="15"/>
    </row>
    <row r="15" spans="1:8" ht="31.5" x14ac:dyDescent="0.25">
      <c r="A15" s="38">
        <v>3</v>
      </c>
      <c r="B15" s="39" t="s">
        <v>20</v>
      </c>
      <c r="C15" s="40" t="s">
        <v>24</v>
      </c>
      <c r="D15" s="41" t="s">
        <v>25</v>
      </c>
      <c r="E15" s="30" t="s">
        <v>26</v>
      </c>
      <c r="F15" s="9">
        <v>100000</v>
      </c>
      <c r="H15" s="15"/>
    </row>
    <row r="16" spans="1:8" ht="31.5" x14ac:dyDescent="0.25">
      <c r="A16" s="38">
        <v>4</v>
      </c>
      <c r="B16" s="39" t="s">
        <v>20</v>
      </c>
      <c r="C16" s="40" t="s">
        <v>29</v>
      </c>
      <c r="D16" s="41" t="s">
        <v>30</v>
      </c>
      <c r="E16" s="30" t="s">
        <v>31</v>
      </c>
      <c r="F16" s="9">
        <v>75000</v>
      </c>
      <c r="H16" s="15"/>
    </row>
    <row r="17" spans="1:8" ht="47.25" x14ac:dyDescent="0.25">
      <c r="A17" s="38">
        <v>5</v>
      </c>
      <c r="B17" s="39" t="s">
        <v>20</v>
      </c>
      <c r="C17" s="40" t="s">
        <v>32</v>
      </c>
      <c r="D17" s="41" t="s">
        <v>33</v>
      </c>
      <c r="E17" s="30" t="s">
        <v>34</v>
      </c>
      <c r="F17" s="9">
        <v>132000</v>
      </c>
      <c r="H17" s="15"/>
    </row>
    <row r="18" spans="1:8" ht="31.5" x14ac:dyDescent="0.25">
      <c r="A18" s="38">
        <v>6</v>
      </c>
      <c r="B18" s="39" t="s">
        <v>35</v>
      </c>
      <c r="C18" s="40" t="s">
        <v>32</v>
      </c>
      <c r="D18" s="41" t="s">
        <v>36</v>
      </c>
      <c r="E18" s="30" t="s">
        <v>37</v>
      </c>
      <c r="F18" s="9">
        <v>168000</v>
      </c>
      <c r="H18" s="15"/>
    </row>
    <row r="19" spans="1:8" ht="31.5" x14ac:dyDescent="0.25">
      <c r="A19" s="38">
        <v>7</v>
      </c>
      <c r="B19" s="39" t="s">
        <v>20</v>
      </c>
      <c r="C19" s="40" t="s">
        <v>38</v>
      </c>
      <c r="D19" s="41" t="s">
        <v>39</v>
      </c>
      <c r="E19" s="30" t="s">
        <v>40</v>
      </c>
      <c r="F19" s="9">
        <v>600000</v>
      </c>
      <c r="H19" s="15"/>
    </row>
    <row r="20" spans="1:8" ht="31.5" x14ac:dyDescent="0.25">
      <c r="A20" s="45">
        <v>8</v>
      </c>
      <c r="B20" s="39" t="s">
        <v>41</v>
      </c>
      <c r="C20" s="14" t="s">
        <v>42</v>
      </c>
      <c r="D20" s="46" t="s">
        <v>43</v>
      </c>
      <c r="E20" s="8" t="s">
        <v>44</v>
      </c>
      <c r="F20" s="9">
        <v>200000</v>
      </c>
      <c r="H20" s="15"/>
    </row>
    <row r="21" spans="1:8" ht="31.5" x14ac:dyDescent="0.25">
      <c r="A21" s="45">
        <v>9</v>
      </c>
      <c r="B21" s="39" t="s">
        <v>20</v>
      </c>
      <c r="C21" s="16" t="s">
        <v>42</v>
      </c>
      <c r="D21" s="46" t="s">
        <v>45</v>
      </c>
      <c r="E21" s="8" t="s">
        <v>46</v>
      </c>
      <c r="F21" s="9">
        <v>8983.7999999999993</v>
      </c>
      <c r="H21" s="15"/>
    </row>
    <row r="22" spans="1:8" ht="47.25" x14ac:dyDescent="0.25">
      <c r="A22" s="45">
        <v>10</v>
      </c>
      <c r="B22" s="39" t="s">
        <v>20</v>
      </c>
      <c r="C22" s="16" t="s">
        <v>53</v>
      </c>
      <c r="D22" s="46" t="s">
        <v>54</v>
      </c>
      <c r="E22" s="8" t="s">
        <v>52</v>
      </c>
      <c r="F22" s="9">
        <v>35346</v>
      </c>
      <c r="H22" s="15"/>
    </row>
    <row r="23" spans="1:8" ht="31.5" x14ac:dyDescent="0.25">
      <c r="A23" s="45">
        <v>11</v>
      </c>
      <c r="B23" s="39" t="s">
        <v>20</v>
      </c>
      <c r="C23" s="16" t="s">
        <v>55</v>
      </c>
      <c r="D23" s="46" t="s">
        <v>56</v>
      </c>
      <c r="E23" s="8" t="s">
        <v>57</v>
      </c>
      <c r="F23" s="9">
        <v>2268</v>
      </c>
      <c r="H23" s="15"/>
    </row>
    <row r="24" spans="1:8" ht="15.75" x14ac:dyDescent="0.25">
      <c r="A24" s="45">
        <v>12</v>
      </c>
      <c r="B24" s="39"/>
      <c r="C24" s="16" t="s">
        <v>58</v>
      </c>
      <c r="D24" s="46" t="s">
        <v>59</v>
      </c>
      <c r="E24" s="8" t="s">
        <v>60</v>
      </c>
      <c r="F24" s="9">
        <v>-600000</v>
      </c>
      <c r="H24" s="15"/>
    </row>
    <row r="25" spans="1:8" ht="31.5" x14ac:dyDescent="0.25">
      <c r="A25" s="45">
        <v>13</v>
      </c>
      <c r="B25" s="39" t="s">
        <v>20</v>
      </c>
      <c r="C25" s="16" t="s">
        <v>62</v>
      </c>
      <c r="D25" s="46" t="s">
        <v>63</v>
      </c>
      <c r="E25" s="8" t="s">
        <v>64</v>
      </c>
      <c r="F25" s="9">
        <v>15750</v>
      </c>
      <c r="H25" s="15"/>
    </row>
    <row r="26" spans="1:8" ht="31.5" x14ac:dyDescent="0.25">
      <c r="A26" s="45">
        <v>14</v>
      </c>
      <c r="B26" s="39"/>
      <c r="C26" s="16"/>
      <c r="D26" s="46"/>
      <c r="E26" s="8" t="s">
        <v>61</v>
      </c>
      <c r="F26" s="9">
        <v>-5344.3</v>
      </c>
      <c r="H26" s="15"/>
    </row>
    <row r="27" spans="1:8" ht="47.25" x14ac:dyDescent="0.25">
      <c r="A27" s="45">
        <v>15</v>
      </c>
      <c r="B27" s="39" t="s">
        <v>20</v>
      </c>
      <c r="C27" s="16" t="s">
        <v>49</v>
      </c>
      <c r="D27" s="46" t="s">
        <v>50</v>
      </c>
      <c r="E27" s="8" t="s">
        <v>51</v>
      </c>
      <c r="F27" s="9">
        <v>401114.29</v>
      </c>
      <c r="H27" s="15"/>
    </row>
    <row r="28" spans="1:8" ht="31.5" x14ac:dyDescent="0.25">
      <c r="A28" s="45">
        <v>16</v>
      </c>
      <c r="B28" s="39" t="s">
        <v>20</v>
      </c>
      <c r="C28" s="16" t="s">
        <v>67</v>
      </c>
      <c r="D28" s="46" t="s">
        <v>68</v>
      </c>
      <c r="E28" s="8" t="s">
        <v>69</v>
      </c>
      <c r="F28" s="9">
        <v>19177</v>
      </c>
      <c r="H28" s="15"/>
    </row>
    <row r="29" spans="1:8" ht="31.5" x14ac:dyDescent="0.25">
      <c r="A29" s="45">
        <v>17</v>
      </c>
      <c r="B29" s="39"/>
      <c r="C29" s="16"/>
      <c r="D29" s="46"/>
      <c r="E29" s="47" t="s">
        <v>73</v>
      </c>
      <c r="F29" s="9">
        <v>-75000</v>
      </c>
      <c r="H29" s="15"/>
    </row>
    <row r="30" spans="1:8" ht="31.5" x14ac:dyDescent="0.25">
      <c r="A30" s="45">
        <v>18</v>
      </c>
      <c r="B30" s="39" t="s">
        <v>20</v>
      </c>
      <c r="C30" s="16" t="s">
        <v>70</v>
      </c>
      <c r="D30" s="46" t="s">
        <v>71</v>
      </c>
      <c r="E30" s="8" t="s">
        <v>72</v>
      </c>
      <c r="F30" s="9">
        <v>1504.47</v>
      </c>
      <c r="H30" s="15"/>
    </row>
    <row r="31" spans="1:8" ht="15.75" x14ac:dyDescent="0.25">
      <c r="A31" s="45"/>
      <c r="B31" s="39"/>
      <c r="C31" s="16"/>
      <c r="D31" s="46"/>
      <c r="E31" s="8"/>
      <c r="F31" s="9"/>
      <c r="H31" s="15"/>
    </row>
    <row r="32" spans="1:8" ht="15.75" x14ac:dyDescent="0.25">
      <c r="A32" s="45" t="s">
        <v>12</v>
      </c>
      <c r="B32" s="17"/>
      <c r="C32" s="14"/>
      <c r="D32" s="18"/>
      <c r="E32" s="19"/>
      <c r="F32" s="20">
        <f>SUM(F13:F30)</f>
        <v>1156999.26</v>
      </c>
      <c r="H32" s="21"/>
    </row>
    <row r="33" spans="1:8" ht="16.5" thickBot="1" x14ac:dyDescent="0.3">
      <c r="A33" s="3"/>
      <c r="B33" s="3"/>
      <c r="C33" s="3"/>
      <c r="D33" s="3"/>
      <c r="E33" s="3"/>
      <c r="F33" s="3"/>
    </row>
    <row r="34" spans="1:8" ht="16.5" thickBot="1" x14ac:dyDescent="0.3">
      <c r="A34" s="3" t="s">
        <v>75</v>
      </c>
      <c r="B34" s="3"/>
      <c r="C34" s="3"/>
      <c r="D34" s="23"/>
      <c r="E34" s="24"/>
      <c r="F34" s="25">
        <f>F3+F9-F32</f>
        <v>20840.429999999935</v>
      </c>
      <c r="H34" s="26"/>
    </row>
    <row r="35" spans="1:8" ht="15.75" x14ac:dyDescent="0.25">
      <c r="A35" s="3"/>
      <c r="B35" s="3"/>
      <c r="C35" s="3"/>
      <c r="D35" s="23"/>
      <c r="E35" s="23"/>
      <c r="F35" s="23"/>
      <c r="G35" s="26"/>
    </row>
    <row r="36" spans="1:8" ht="15.75" x14ac:dyDescent="0.25">
      <c r="A36" s="3" t="s">
        <v>13</v>
      </c>
      <c r="B36" s="3"/>
      <c r="C36" s="3"/>
      <c r="D36" s="23"/>
      <c r="E36" s="23"/>
      <c r="F36" s="23"/>
    </row>
    <row r="37" spans="1:8" x14ac:dyDescent="0.2">
      <c r="A37" s="1"/>
      <c r="B37" s="1"/>
      <c r="C37" s="1"/>
      <c r="D37" s="1"/>
      <c r="E37" s="1"/>
      <c r="F37" s="1"/>
    </row>
    <row r="38" spans="1:8" s="28" customFormat="1" x14ac:dyDescent="0.2">
      <c r="A38" s="27" t="s">
        <v>14</v>
      </c>
      <c r="B38" s="27"/>
      <c r="C38" s="1"/>
      <c r="D38" s="1"/>
      <c r="E38" s="1"/>
      <c r="F38" s="1"/>
      <c r="G38"/>
      <c r="H38"/>
    </row>
    <row r="39" spans="1:8" s="28" customFormat="1" x14ac:dyDescent="0.2">
      <c r="A39" s="51" t="s">
        <v>15</v>
      </c>
      <c r="B39" s="51"/>
      <c r="C39" s="1"/>
      <c r="D39" s="1"/>
      <c r="E39" s="1"/>
      <c r="F39" s="1"/>
      <c r="G39"/>
      <c r="H39"/>
    </row>
  </sheetData>
  <mergeCells count="9">
    <mergeCell ref="A10:F10"/>
    <mergeCell ref="A11:F11"/>
    <mergeCell ref="A39:B39"/>
    <mergeCell ref="B1:F1"/>
    <mergeCell ref="A5:F5"/>
    <mergeCell ref="B6:D6"/>
    <mergeCell ref="B7:D7"/>
    <mergeCell ref="B8:D8"/>
    <mergeCell ref="B9:D9"/>
  </mergeCells>
  <pageMargins left="0.98425196850393704" right="0.19685039370078741" top="0.19685039370078741" bottom="0.19685039370078741" header="0.19685039370078741" footer="0.19685039370078741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H35"/>
  <sheetViews>
    <sheetView workbookViewId="0">
      <selection activeCell="H7" sqref="H7"/>
    </sheetView>
  </sheetViews>
  <sheetFormatPr defaultRowHeight="12.75" x14ac:dyDescent="0.2"/>
  <cols>
    <col min="1" max="1" width="7.5703125" style="28" customWidth="1"/>
    <col min="2" max="2" width="34.85546875" style="28" customWidth="1"/>
    <col min="3" max="3" width="10.42578125" style="28" customWidth="1"/>
    <col min="4" max="4" width="9.140625" style="28"/>
    <col min="5" max="5" width="84.7109375" style="28" customWidth="1"/>
    <col min="6" max="6" width="13.140625" style="28" customWidth="1"/>
    <col min="7" max="8" width="17.7109375" customWidth="1"/>
  </cols>
  <sheetData>
    <row r="1" spans="1:8" ht="47.25" customHeight="1" x14ac:dyDescent="0.3">
      <c r="A1" s="1"/>
      <c r="B1" s="52" t="s">
        <v>65</v>
      </c>
      <c r="C1" s="52"/>
      <c r="D1" s="52"/>
      <c r="E1" s="52"/>
      <c r="F1" s="52"/>
    </row>
    <row r="2" spans="1:8" ht="13.5" thickBot="1" x14ac:dyDescent="0.25">
      <c r="A2" s="1"/>
      <c r="B2" s="1"/>
      <c r="C2" s="1"/>
      <c r="D2" s="1"/>
      <c r="E2" s="1"/>
      <c r="F2" s="2" t="s">
        <v>0</v>
      </c>
    </row>
    <row r="3" spans="1:8" ht="16.5" thickBot="1" x14ac:dyDescent="0.3">
      <c r="A3" s="3" t="s">
        <v>16</v>
      </c>
      <c r="B3" s="3"/>
      <c r="C3" s="3"/>
      <c r="D3" s="3"/>
      <c r="E3" s="3"/>
      <c r="F3" s="4">
        <v>500000</v>
      </c>
    </row>
    <row r="4" spans="1:8" ht="15.75" x14ac:dyDescent="0.25">
      <c r="A4" s="3"/>
      <c r="B4" s="3"/>
      <c r="C4" s="3"/>
      <c r="D4" s="3"/>
      <c r="E4" s="3"/>
      <c r="F4" s="3"/>
    </row>
    <row r="5" spans="1:8" ht="15.75" x14ac:dyDescent="0.25">
      <c r="A5" s="53" t="s">
        <v>1</v>
      </c>
      <c r="B5" s="53"/>
      <c r="C5" s="53"/>
      <c r="D5" s="53"/>
      <c r="E5" s="53"/>
      <c r="F5" s="53"/>
    </row>
    <row r="6" spans="1:8" ht="15.75" x14ac:dyDescent="0.2">
      <c r="A6" s="5"/>
      <c r="B6" s="54" t="s">
        <v>2</v>
      </c>
      <c r="C6" s="54"/>
      <c r="D6" s="54"/>
      <c r="E6" s="6" t="s">
        <v>3</v>
      </c>
      <c r="F6" s="6" t="s">
        <v>4</v>
      </c>
    </row>
    <row r="7" spans="1:8" ht="63" x14ac:dyDescent="0.25">
      <c r="A7" s="42" t="s">
        <v>5</v>
      </c>
      <c r="B7" s="55"/>
      <c r="C7" s="55"/>
      <c r="D7" s="55"/>
      <c r="E7" s="29" t="s">
        <v>28</v>
      </c>
      <c r="F7" s="9">
        <v>917839.69</v>
      </c>
    </row>
    <row r="8" spans="1:8" ht="15.75" x14ac:dyDescent="0.25">
      <c r="A8" s="42" t="s">
        <v>6</v>
      </c>
      <c r="B8" s="56"/>
      <c r="C8" s="56"/>
      <c r="D8" s="56"/>
      <c r="E8" s="8"/>
      <c r="F8" s="9"/>
    </row>
    <row r="9" spans="1:8" s="12" customFormat="1" ht="15.75" x14ac:dyDescent="0.25">
      <c r="A9" s="10" t="s">
        <v>7</v>
      </c>
      <c r="B9" s="57"/>
      <c r="C9" s="57"/>
      <c r="D9" s="57"/>
      <c r="E9" s="10"/>
      <c r="F9" s="11">
        <f>F7+F8</f>
        <v>917839.69</v>
      </c>
      <c r="G9" s="44"/>
    </row>
    <row r="10" spans="1:8" ht="15.75" x14ac:dyDescent="0.25">
      <c r="A10" s="49"/>
      <c r="B10" s="49"/>
      <c r="C10" s="49"/>
      <c r="D10" s="49"/>
      <c r="E10" s="49"/>
      <c r="F10" s="49"/>
    </row>
    <row r="11" spans="1:8" ht="15.75" x14ac:dyDescent="0.25">
      <c r="A11" s="50" t="s">
        <v>8</v>
      </c>
      <c r="B11" s="50"/>
      <c r="C11" s="50"/>
      <c r="D11" s="50"/>
      <c r="E11" s="50"/>
      <c r="F11" s="50"/>
    </row>
    <row r="12" spans="1:8" ht="15.75" x14ac:dyDescent="0.2">
      <c r="A12" s="36"/>
      <c r="B12" s="36" t="s">
        <v>2</v>
      </c>
      <c r="C12" s="36" t="s">
        <v>9</v>
      </c>
      <c r="D12" s="36" t="s">
        <v>10</v>
      </c>
      <c r="E12" s="37" t="s">
        <v>11</v>
      </c>
      <c r="F12" s="6" t="s">
        <v>4</v>
      </c>
      <c r="H12" s="13"/>
    </row>
    <row r="13" spans="1:8" ht="31.5" x14ac:dyDescent="0.25">
      <c r="A13" s="38">
        <v>1</v>
      </c>
      <c r="B13" s="39" t="s">
        <v>20</v>
      </c>
      <c r="C13" s="40" t="s">
        <v>17</v>
      </c>
      <c r="D13" s="41" t="s">
        <v>18</v>
      </c>
      <c r="E13" s="30" t="s">
        <v>19</v>
      </c>
      <c r="F13" s="9">
        <v>65000</v>
      </c>
      <c r="H13" s="15"/>
    </row>
    <row r="14" spans="1:8" ht="31.5" x14ac:dyDescent="0.25">
      <c r="A14" s="38">
        <v>2</v>
      </c>
      <c r="B14" s="39" t="s">
        <v>20</v>
      </c>
      <c r="C14" s="40" t="s">
        <v>21</v>
      </c>
      <c r="D14" s="41" t="s">
        <v>22</v>
      </c>
      <c r="E14" s="30" t="s">
        <v>23</v>
      </c>
      <c r="F14" s="9">
        <v>13200</v>
      </c>
      <c r="H14" s="15"/>
    </row>
    <row r="15" spans="1:8" ht="31.5" x14ac:dyDescent="0.25">
      <c r="A15" s="38">
        <v>3</v>
      </c>
      <c r="B15" s="39" t="s">
        <v>20</v>
      </c>
      <c r="C15" s="40" t="s">
        <v>24</v>
      </c>
      <c r="D15" s="41" t="s">
        <v>25</v>
      </c>
      <c r="E15" s="30" t="s">
        <v>26</v>
      </c>
      <c r="F15" s="9">
        <v>100000</v>
      </c>
      <c r="H15" s="15"/>
    </row>
    <row r="16" spans="1:8" ht="31.5" x14ac:dyDescent="0.25">
      <c r="A16" s="38">
        <v>4</v>
      </c>
      <c r="B16" s="39" t="s">
        <v>20</v>
      </c>
      <c r="C16" s="40" t="s">
        <v>29</v>
      </c>
      <c r="D16" s="41" t="s">
        <v>30</v>
      </c>
      <c r="E16" s="30" t="s">
        <v>31</v>
      </c>
      <c r="F16" s="9">
        <v>75000</v>
      </c>
      <c r="H16" s="15"/>
    </row>
    <row r="17" spans="1:8" ht="47.25" x14ac:dyDescent="0.25">
      <c r="A17" s="38">
        <v>5</v>
      </c>
      <c r="B17" s="39" t="s">
        <v>20</v>
      </c>
      <c r="C17" s="40" t="s">
        <v>32</v>
      </c>
      <c r="D17" s="41" t="s">
        <v>33</v>
      </c>
      <c r="E17" s="30" t="s">
        <v>34</v>
      </c>
      <c r="F17" s="9">
        <v>132000</v>
      </c>
      <c r="H17" s="15"/>
    </row>
    <row r="18" spans="1:8" ht="31.5" x14ac:dyDescent="0.25">
      <c r="A18" s="38">
        <v>6</v>
      </c>
      <c r="B18" s="39" t="s">
        <v>35</v>
      </c>
      <c r="C18" s="40" t="s">
        <v>32</v>
      </c>
      <c r="D18" s="41" t="s">
        <v>36</v>
      </c>
      <c r="E18" s="30" t="s">
        <v>37</v>
      </c>
      <c r="F18" s="9">
        <v>168000</v>
      </c>
      <c r="H18" s="15"/>
    </row>
    <row r="19" spans="1:8" ht="31.5" x14ac:dyDescent="0.25">
      <c r="A19" s="38">
        <v>7</v>
      </c>
      <c r="B19" s="39" t="s">
        <v>20</v>
      </c>
      <c r="C19" s="40" t="s">
        <v>38</v>
      </c>
      <c r="D19" s="41" t="s">
        <v>39</v>
      </c>
      <c r="E19" s="30" t="s">
        <v>40</v>
      </c>
      <c r="F19" s="9">
        <v>600000</v>
      </c>
      <c r="H19" s="15"/>
    </row>
    <row r="20" spans="1:8" ht="31.5" x14ac:dyDescent="0.25">
      <c r="A20" s="42">
        <v>8</v>
      </c>
      <c r="B20" s="39" t="s">
        <v>41</v>
      </c>
      <c r="C20" s="14" t="s">
        <v>42</v>
      </c>
      <c r="D20" s="43" t="s">
        <v>43</v>
      </c>
      <c r="E20" s="8" t="s">
        <v>44</v>
      </c>
      <c r="F20" s="9">
        <v>200000</v>
      </c>
      <c r="H20" s="15"/>
    </row>
    <row r="21" spans="1:8" ht="31.5" x14ac:dyDescent="0.25">
      <c r="A21" s="42">
        <v>9</v>
      </c>
      <c r="B21" s="39" t="s">
        <v>20</v>
      </c>
      <c r="C21" s="16" t="s">
        <v>42</v>
      </c>
      <c r="D21" s="43" t="s">
        <v>45</v>
      </c>
      <c r="E21" s="8" t="s">
        <v>46</v>
      </c>
      <c r="F21" s="9">
        <v>8983.7999999999993</v>
      </c>
      <c r="H21" s="15"/>
    </row>
    <row r="22" spans="1:8" ht="47.25" x14ac:dyDescent="0.25">
      <c r="A22" s="42">
        <v>10</v>
      </c>
      <c r="B22" s="39" t="s">
        <v>20</v>
      </c>
      <c r="C22" s="16" t="s">
        <v>53</v>
      </c>
      <c r="D22" s="43" t="s">
        <v>54</v>
      </c>
      <c r="E22" s="8" t="s">
        <v>52</v>
      </c>
      <c r="F22" s="9">
        <v>35346</v>
      </c>
      <c r="H22" s="15"/>
    </row>
    <row r="23" spans="1:8" ht="31.5" x14ac:dyDescent="0.25">
      <c r="A23" s="42">
        <v>11</v>
      </c>
      <c r="B23" s="39" t="s">
        <v>20</v>
      </c>
      <c r="C23" s="16" t="s">
        <v>55</v>
      </c>
      <c r="D23" s="43" t="s">
        <v>56</v>
      </c>
      <c r="E23" s="8" t="s">
        <v>57</v>
      </c>
      <c r="F23" s="9">
        <v>2268</v>
      </c>
      <c r="H23" s="15"/>
    </row>
    <row r="24" spans="1:8" ht="15.75" x14ac:dyDescent="0.25">
      <c r="A24" s="42">
        <v>12</v>
      </c>
      <c r="B24" s="39"/>
      <c r="C24" s="16" t="s">
        <v>58</v>
      </c>
      <c r="D24" s="43" t="s">
        <v>59</v>
      </c>
      <c r="E24" s="8" t="s">
        <v>60</v>
      </c>
      <c r="F24" s="9">
        <v>-600000</v>
      </c>
      <c r="H24" s="15"/>
    </row>
    <row r="25" spans="1:8" ht="31.5" x14ac:dyDescent="0.25">
      <c r="A25" s="42">
        <v>13</v>
      </c>
      <c r="B25" s="39" t="s">
        <v>20</v>
      </c>
      <c r="C25" s="16" t="s">
        <v>62</v>
      </c>
      <c r="D25" s="43" t="s">
        <v>63</v>
      </c>
      <c r="E25" s="8" t="s">
        <v>64</v>
      </c>
      <c r="F25" s="9">
        <v>15750</v>
      </c>
      <c r="H25" s="15"/>
    </row>
    <row r="26" spans="1:8" ht="31.5" x14ac:dyDescent="0.25">
      <c r="A26" s="42">
        <v>14</v>
      </c>
      <c r="B26" s="39"/>
      <c r="C26" s="16"/>
      <c r="D26" s="43"/>
      <c r="E26" s="8" t="s">
        <v>61</v>
      </c>
      <c r="F26" s="9">
        <v>-5344.3</v>
      </c>
      <c r="H26" s="15"/>
    </row>
    <row r="27" spans="1:8" ht="47.25" x14ac:dyDescent="0.25">
      <c r="A27" s="42">
        <v>15</v>
      </c>
      <c r="B27" s="39" t="s">
        <v>20</v>
      </c>
      <c r="C27" s="16" t="s">
        <v>49</v>
      </c>
      <c r="D27" s="43" t="s">
        <v>50</v>
      </c>
      <c r="E27" s="8" t="s">
        <v>51</v>
      </c>
      <c r="F27" s="9">
        <v>401114.29</v>
      </c>
      <c r="H27" s="15"/>
    </row>
    <row r="28" spans="1:8" ht="15.75" x14ac:dyDescent="0.25">
      <c r="A28" s="42" t="s">
        <v>12</v>
      </c>
      <c r="B28" s="17"/>
      <c r="C28" s="14"/>
      <c r="D28" s="18"/>
      <c r="E28" s="19"/>
      <c r="F28" s="20">
        <f>SUM(F13:F27)</f>
        <v>1211317.79</v>
      </c>
      <c r="H28" s="21"/>
    </row>
    <row r="29" spans="1:8" ht="16.5" thickBot="1" x14ac:dyDescent="0.3">
      <c r="A29" s="3"/>
      <c r="B29" s="3"/>
      <c r="C29" s="3"/>
      <c r="D29" s="3"/>
      <c r="E29" s="3"/>
      <c r="F29" s="3"/>
    </row>
    <row r="30" spans="1:8" ht="16.5" thickBot="1" x14ac:dyDescent="0.3">
      <c r="A30" s="3" t="s">
        <v>48</v>
      </c>
      <c r="B30" s="3"/>
      <c r="C30" s="3"/>
      <c r="D30" s="23"/>
      <c r="E30" s="24"/>
      <c r="F30" s="25">
        <f>F3+F9-F28</f>
        <v>206521.89999999991</v>
      </c>
      <c r="H30" s="26"/>
    </row>
    <row r="31" spans="1:8" ht="15.75" x14ac:dyDescent="0.25">
      <c r="A31" s="3"/>
      <c r="B31" s="3"/>
      <c r="C31" s="3"/>
      <c r="D31" s="23"/>
      <c r="E31" s="23"/>
      <c r="F31" s="23"/>
      <c r="G31" s="26"/>
    </row>
    <row r="32" spans="1:8" ht="15.75" x14ac:dyDescent="0.25">
      <c r="A32" s="3" t="s">
        <v>13</v>
      </c>
      <c r="B32" s="3"/>
      <c r="C32" s="3"/>
      <c r="D32" s="23"/>
      <c r="E32" s="23"/>
      <c r="F32" s="23"/>
    </row>
    <row r="33" spans="1:8" x14ac:dyDescent="0.2">
      <c r="A33" s="1"/>
      <c r="B33" s="1"/>
      <c r="C33" s="1"/>
      <c r="D33" s="1"/>
      <c r="E33" s="1"/>
      <c r="F33" s="1"/>
    </row>
    <row r="34" spans="1:8" s="28" customFormat="1" x14ac:dyDescent="0.2">
      <c r="A34" s="27" t="s">
        <v>14</v>
      </c>
      <c r="B34" s="27"/>
      <c r="C34" s="1"/>
      <c r="D34" s="1"/>
      <c r="E34" s="1"/>
      <c r="F34" s="1"/>
      <c r="G34"/>
      <c r="H34"/>
    </row>
    <row r="35" spans="1:8" s="28" customFormat="1" x14ac:dyDescent="0.2">
      <c r="A35" s="51" t="s">
        <v>15</v>
      </c>
      <c r="B35" s="51"/>
      <c r="C35" s="1"/>
      <c r="D35" s="1"/>
      <c r="E35" s="1"/>
      <c r="F35" s="1"/>
      <c r="G35"/>
      <c r="H35"/>
    </row>
  </sheetData>
  <mergeCells count="9">
    <mergeCell ref="A10:F10"/>
    <mergeCell ref="A11:F11"/>
    <mergeCell ref="A35:B35"/>
    <mergeCell ref="B1:F1"/>
    <mergeCell ref="A5:F5"/>
    <mergeCell ref="B6:D6"/>
    <mergeCell ref="B7:D7"/>
    <mergeCell ref="B8:D8"/>
    <mergeCell ref="B9:D9"/>
  </mergeCells>
  <pageMargins left="0.98425196850393704" right="0.19685039370078741" top="0.19685039370078741" bottom="0.19685039370078741" header="0.19685039370078741" footer="0.19685039370078741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29"/>
  <sheetViews>
    <sheetView workbookViewId="0">
      <selection activeCell="K10" sqref="K10"/>
    </sheetView>
  </sheetViews>
  <sheetFormatPr defaultRowHeight="12.75" x14ac:dyDescent="0.2"/>
  <cols>
    <col min="1" max="1" width="7.5703125" style="28" customWidth="1"/>
    <col min="2" max="2" width="34.85546875" style="28" customWidth="1"/>
    <col min="3" max="3" width="10.42578125" style="28" customWidth="1"/>
    <col min="4" max="4" width="9.140625" style="28"/>
    <col min="5" max="5" width="84.7109375" style="28" customWidth="1"/>
    <col min="6" max="6" width="13.140625" style="28" customWidth="1"/>
    <col min="7" max="8" width="17.7109375" customWidth="1"/>
  </cols>
  <sheetData>
    <row r="1" spans="1:8" ht="18.75" x14ac:dyDescent="0.3">
      <c r="A1" s="1"/>
      <c r="B1" s="52" t="s">
        <v>27</v>
      </c>
      <c r="C1" s="52"/>
      <c r="D1" s="52"/>
      <c r="E1" s="52"/>
      <c r="F1" s="52"/>
    </row>
    <row r="2" spans="1:8" ht="13.5" thickBot="1" x14ac:dyDescent="0.25">
      <c r="A2" s="1"/>
      <c r="B2" s="1"/>
      <c r="C2" s="1"/>
      <c r="D2" s="1"/>
      <c r="E2" s="1"/>
      <c r="F2" s="2" t="s">
        <v>0</v>
      </c>
    </row>
    <row r="3" spans="1:8" ht="16.5" thickBot="1" x14ac:dyDescent="0.3">
      <c r="A3" s="3" t="s">
        <v>16</v>
      </c>
      <c r="B3" s="3"/>
      <c r="C3" s="3"/>
      <c r="D3" s="3"/>
      <c r="E3" s="3"/>
      <c r="F3" s="4">
        <v>500000</v>
      </c>
    </row>
    <row r="4" spans="1:8" ht="15.75" x14ac:dyDescent="0.25">
      <c r="A4" s="3"/>
      <c r="B4" s="3"/>
      <c r="C4" s="3"/>
      <c r="D4" s="3"/>
      <c r="E4" s="3"/>
      <c r="F4" s="3"/>
    </row>
    <row r="5" spans="1:8" ht="15.75" x14ac:dyDescent="0.25">
      <c r="A5" s="53" t="s">
        <v>1</v>
      </c>
      <c r="B5" s="53"/>
      <c r="C5" s="53"/>
      <c r="D5" s="53"/>
      <c r="E5" s="53"/>
      <c r="F5" s="53"/>
    </row>
    <row r="6" spans="1:8" ht="15.75" x14ac:dyDescent="0.2">
      <c r="A6" s="5"/>
      <c r="B6" s="54" t="s">
        <v>2</v>
      </c>
      <c r="C6" s="54"/>
      <c r="D6" s="54"/>
      <c r="E6" s="6" t="s">
        <v>3</v>
      </c>
      <c r="F6" s="6" t="s">
        <v>4</v>
      </c>
    </row>
    <row r="7" spans="1:8" ht="63" x14ac:dyDescent="0.25">
      <c r="A7" s="34" t="s">
        <v>5</v>
      </c>
      <c r="B7" s="55"/>
      <c r="C7" s="55"/>
      <c r="D7" s="55"/>
      <c r="E7" s="29" t="s">
        <v>28</v>
      </c>
      <c r="F7" s="9">
        <v>917839.69</v>
      </c>
    </row>
    <row r="8" spans="1:8" ht="15.75" x14ac:dyDescent="0.25">
      <c r="A8" s="34" t="s">
        <v>6</v>
      </c>
      <c r="B8" s="56"/>
      <c r="C8" s="56"/>
      <c r="D8" s="56"/>
      <c r="E8" s="8"/>
      <c r="F8" s="9"/>
    </row>
    <row r="9" spans="1:8" s="12" customFormat="1" ht="15.75" x14ac:dyDescent="0.25">
      <c r="A9" s="10" t="s">
        <v>7</v>
      </c>
      <c r="B9" s="57"/>
      <c r="C9" s="57"/>
      <c r="D9" s="57"/>
      <c r="E9" s="10"/>
      <c r="F9" s="11">
        <f>F7+F8</f>
        <v>917839.69</v>
      </c>
      <c r="G9" s="44"/>
    </row>
    <row r="10" spans="1:8" ht="15.75" x14ac:dyDescent="0.25">
      <c r="A10" s="49"/>
      <c r="B10" s="49"/>
      <c r="C10" s="49"/>
      <c r="D10" s="49"/>
      <c r="E10" s="49"/>
      <c r="F10" s="49"/>
    </row>
    <row r="11" spans="1:8" ht="15.75" x14ac:dyDescent="0.25">
      <c r="A11" s="50" t="s">
        <v>8</v>
      </c>
      <c r="B11" s="50"/>
      <c r="C11" s="50"/>
      <c r="D11" s="50"/>
      <c r="E11" s="50"/>
      <c r="F11" s="50"/>
    </row>
    <row r="12" spans="1:8" ht="15.75" x14ac:dyDescent="0.2">
      <c r="A12" s="36"/>
      <c r="B12" s="36" t="s">
        <v>2</v>
      </c>
      <c r="C12" s="36" t="s">
        <v>9</v>
      </c>
      <c r="D12" s="36" t="s">
        <v>10</v>
      </c>
      <c r="E12" s="37" t="s">
        <v>11</v>
      </c>
      <c r="F12" s="6" t="s">
        <v>4</v>
      </c>
      <c r="H12" s="13"/>
    </row>
    <row r="13" spans="1:8" ht="31.5" x14ac:dyDescent="0.25">
      <c r="A13" s="38">
        <v>1</v>
      </c>
      <c r="B13" s="39" t="s">
        <v>20</v>
      </c>
      <c r="C13" s="40" t="s">
        <v>17</v>
      </c>
      <c r="D13" s="41" t="s">
        <v>18</v>
      </c>
      <c r="E13" s="30" t="s">
        <v>19</v>
      </c>
      <c r="F13" s="9">
        <v>65000</v>
      </c>
      <c r="H13" s="15"/>
    </row>
    <row r="14" spans="1:8" ht="31.5" x14ac:dyDescent="0.25">
      <c r="A14" s="38">
        <v>2</v>
      </c>
      <c r="B14" s="39" t="s">
        <v>20</v>
      </c>
      <c r="C14" s="40" t="s">
        <v>21</v>
      </c>
      <c r="D14" s="41" t="s">
        <v>22</v>
      </c>
      <c r="E14" s="30" t="s">
        <v>23</v>
      </c>
      <c r="F14" s="9">
        <v>13200</v>
      </c>
      <c r="H14" s="15"/>
    </row>
    <row r="15" spans="1:8" ht="31.5" x14ac:dyDescent="0.25">
      <c r="A15" s="38">
        <v>3</v>
      </c>
      <c r="B15" s="39" t="s">
        <v>20</v>
      </c>
      <c r="C15" s="40" t="s">
        <v>24</v>
      </c>
      <c r="D15" s="41" t="s">
        <v>25</v>
      </c>
      <c r="E15" s="30" t="s">
        <v>26</v>
      </c>
      <c r="F15" s="9">
        <v>100000</v>
      </c>
      <c r="H15" s="15"/>
    </row>
    <row r="16" spans="1:8" ht="31.5" x14ac:dyDescent="0.25">
      <c r="A16" s="38">
        <v>4</v>
      </c>
      <c r="B16" s="39" t="s">
        <v>20</v>
      </c>
      <c r="C16" s="40" t="s">
        <v>29</v>
      </c>
      <c r="D16" s="41" t="s">
        <v>30</v>
      </c>
      <c r="E16" s="30" t="s">
        <v>31</v>
      </c>
      <c r="F16" s="9">
        <v>75000</v>
      </c>
      <c r="H16" s="15"/>
    </row>
    <row r="17" spans="1:8" ht="47.25" x14ac:dyDescent="0.25">
      <c r="A17" s="38">
        <v>5</v>
      </c>
      <c r="B17" s="39" t="s">
        <v>20</v>
      </c>
      <c r="C17" s="40" t="s">
        <v>32</v>
      </c>
      <c r="D17" s="41" t="s">
        <v>33</v>
      </c>
      <c r="E17" s="30" t="s">
        <v>34</v>
      </c>
      <c r="F17" s="9">
        <v>132000</v>
      </c>
      <c r="H17" s="15"/>
    </row>
    <row r="18" spans="1:8" ht="31.5" x14ac:dyDescent="0.25">
      <c r="A18" s="38">
        <v>6</v>
      </c>
      <c r="B18" s="39" t="s">
        <v>35</v>
      </c>
      <c r="C18" s="40" t="s">
        <v>32</v>
      </c>
      <c r="D18" s="41" t="s">
        <v>36</v>
      </c>
      <c r="E18" s="30" t="s">
        <v>37</v>
      </c>
      <c r="F18" s="9">
        <v>168000</v>
      </c>
      <c r="H18" s="15"/>
    </row>
    <row r="19" spans="1:8" ht="31.5" x14ac:dyDescent="0.25">
      <c r="A19" s="38">
        <v>7</v>
      </c>
      <c r="B19" s="39" t="s">
        <v>20</v>
      </c>
      <c r="C19" s="40" t="s">
        <v>38</v>
      </c>
      <c r="D19" s="41" t="s">
        <v>39</v>
      </c>
      <c r="E19" s="30" t="s">
        <v>40</v>
      </c>
      <c r="F19" s="9">
        <v>600000</v>
      </c>
      <c r="H19" s="15"/>
    </row>
    <row r="20" spans="1:8" ht="31.5" x14ac:dyDescent="0.25">
      <c r="A20" s="34">
        <v>8</v>
      </c>
      <c r="B20" s="39" t="s">
        <v>41</v>
      </c>
      <c r="C20" s="14" t="s">
        <v>42</v>
      </c>
      <c r="D20" s="35" t="s">
        <v>43</v>
      </c>
      <c r="E20" s="8" t="s">
        <v>44</v>
      </c>
      <c r="F20" s="9">
        <v>200000</v>
      </c>
      <c r="H20" s="15"/>
    </row>
    <row r="21" spans="1:8" ht="31.5" x14ac:dyDescent="0.25">
      <c r="A21" s="34">
        <v>9</v>
      </c>
      <c r="B21" s="39" t="s">
        <v>20</v>
      </c>
      <c r="C21" s="16" t="s">
        <v>42</v>
      </c>
      <c r="D21" s="35" t="s">
        <v>45</v>
      </c>
      <c r="E21" s="8" t="s">
        <v>46</v>
      </c>
      <c r="F21" s="9">
        <v>8983.7999999999993</v>
      </c>
      <c r="H21" s="15"/>
    </row>
    <row r="22" spans="1:8" ht="15.75" x14ac:dyDescent="0.25">
      <c r="A22" s="34" t="s">
        <v>12</v>
      </c>
      <c r="B22" s="17"/>
      <c r="C22" s="14"/>
      <c r="D22" s="18"/>
      <c r="E22" s="19"/>
      <c r="F22" s="20">
        <f>SUM(F13:F21)</f>
        <v>1362183.8</v>
      </c>
      <c r="H22" s="21"/>
    </row>
    <row r="23" spans="1:8" ht="16.5" thickBot="1" x14ac:dyDescent="0.3">
      <c r="A23" s="3"/>
      <c r="B23" s="3"/>
      <c r="C23" s="3"/>
      <c r="D23" s="3"/>
      <c r="E23" s="3"/>
      <c r="F23" s="3"/>
    </row>
    <row r="24" spans="1:8" ht="16.5" thickBot="1" x14ac:dyDescent="0.3">
      <c r="A24" s="3" t="s">
        <v>47</v>
      </c>
      <c r="B24" s="3"/>
      <c r="C24" s="3"/>
      <c r="D24" s="23"/>
      <c r="E24" s="24"/>
      <c r="F24" s="25">
        <f>F3+F9-F22</f>
        <v>55655.889999999898</v>
      </c>
      <c r="H24" s="26"/>
    </row>
    <row r="25" spans="1:8" ht="15.75" x14ac:dyDescent="0.25">
      <c r="A25" s="3"/>
      <c r="B25" s="3"/>
      <c r="C25" s="3"/>
      <c r="D25" s="23"/>
      <c r="E25" s="23"/>
      <c r="F25" s="23"/>
      <c r="G25" s="26"/>
    </row>
    <row r="26" spans="1:8" ht="15.75" x14ac:dyDescent="0.25">
      <c r="A26" s="3" t="s">
        <v>13</v>
      </c>
      <c r="B26" s="3"/>
      <c r="C26" s="3"/>
      <c r="D26" s="23"/>
      <c r="E26" s="23"/>
      <c r="F26" s="23"/>
    </row>
    <row r="27" spans="1:8" x14ac:dyDescent="0.2">
      <c r="A27" s="1"/>
      <c r="B27" s="1"/>
      <c r="C27" s="1"/>
      <c r="D27" s="1"/>
      <c r="E27" s="1"/>
      <c r="F27" s="1"/>
    </row>
    <row r="28" spans="1:8" s="28" customFormat="1" x14ac:dyDescent="0.2">
      <c r="A28" s="27" t="s">
        <v>14</v>
      </c>
      <c r="B28" s="27"/>
      <c r="C28" s="1"/>
      <c r="D28" s="1"/>
      <c r="E28" s="1"/>
      <c r="F28" s="1"/>
      <c r="G28"/>
      <c r="H28"/>
    </row>
    <row r="29" spans="1:8" s="28" customFormat="1" x14ac:dyDescent="0.2">
      <c r="A29" s="51" t="s">
        <v>15</v>
      </c>
      <c r="B29" s="51"/>
      <c r="C29" s="1"/>
      <c r="D29" s="1"/>
      <c r="E29" s="1"/>
      <c r="F29" s="1"/>
      <c r="G29"/>
      <c r="H29"/>
    </row>
  </sheetData>
  <mergeCells count="9">
    <mergeCell ref="A10:F10"/>
    <mergeCell ref="A11:F11"/>
    <mergeCell ref="A29:B29"/>
    <mergeCell ref="B1:F1"/>
    <mergeCell ref="A5:F5"/>
    <mergeCell ref="B6:D6"/>
    <mergeCell ref="B7:D7"/>
    <mergeCell ref="B8:D8"/>
    <mergeCell ref="B9:D9"/>
  </mergeCells>
  <pageMargins left="0.98425196850393704" right="0.19685039370078741" top="0.19685039370078741" bottom="0.19685039370078741" header="0.19685039370078741" footer="0.19685039370078741"/>
  <pageSetup paperSize="9" scale="7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H27"/>
  <sheetViews>
    <sheetView tabSelected="1" workbookViewId="0">
      <selection activeCell="E9" sqref="E9"/>
    </sheetView>
  </sheetViews>
  <sheetFormatPr defaultRowHeight="12.75" x14ac:dyDescent="0.2"/>
  <cols>
    <col min="1" max="1" width="7.5703125" style="28" customWidth="1"/>
    <col min="2" max="2" width="34.85546875" style="28" customWidth="1"/>
    <col min="3" max="3" width="13" style="28" customWidth="1"/>
    <col min="4" max="4" width="9.140625" style="28"/>
    <col min="5" max="5" width="84.7109375" style="28" customWidth="1"/>
    <col min="6" max="6" width="13.140625" style="28" customWidth="1"/>
    <col min="7" max="8" width="17.7109375" customWidth="1"/>
  </cols>
  <sheetData>
    <row r="1" spans="1:8" ht="39" customHeight="1" x14ac:dyDescent="0.3">
      <c r="A1" s="1"/>
      <c r="B1" s="52" t="s">
        <v>82</v>
      </c>
      <c r="C1" s="52"/>
      <c r="D1" s="52"/>
      <c r="E1" s="52"/>
      <c r="F1" s="52"/>
    </row>
    <row r="2" spans="1:8" x14ac:dyDescent="0.2">
      <c r="A2" s="1"/>
      <c r="B2" s="1"/>
      <c r="C2" s="1"/>
      <c r="D2" s="1"/>
      <c r="E2" s="1"/>
      <c r="F2" s="1"/>
    </row>
    <row r="3" spans="1:8" ht="13.5" thickBot="1" x14ac:dyDescent="0.25">
      <c r="A3" s="1"/>
      <c r="B3" s="1"/>
      <c r="C3" s="1"/>
      <c r="D3" s="1"/>
      <c r="E3" s="1"/>
      <c r="F3" s="2" t="s">
        <v>0</v>
      </c>
    </row>
    <row r="4" spans="1:8" ht="16.5" thickBot="1" x14ac:dyDescent="0.3">
      <c r="A4" s="3" t="s">
        <v>80</v>
      </c>
      <c r="B4" s="3"/>
      <c r="C4" s="3"/>
      <c r="D4" s="3"/>
      <c r="E4" s="3"/>
      <c r="F4" s="4">
        <v>500000</v>
      </c>
    </row>
    <row r="5" spans="1:8" ht="15.75" x14ac:dyDescent="0.25">
      <c r="A5" s="3"/>
      <c r="B5" s="3"/>
      <c r="C5" s="3"/>
      <c r="D5" s="3"/>
      <c r="E5" s="3"/>
      <c r="F5" s="3"/>
    </row>
    <row r="6" spans="1:8" ht="15.75" x14ac:dyDescent="0.25">
      <c r="A6" s="53" t="s">
        <v>1</v>
      </c>
      <c r="B6" s="53"/>
      <c r="C6" s="53"/>
      <c r="D6" s="53"/>
      <c r="E6" s="53"/>
      <c r="F6" s="53"/>
    </row>
    <row r="7" spans="1:8" ht="15.75" x14ac:dyDescent="0.2">
      <c r="A7" s="5"/>
      <c r="B7" s="54" t="s">
        <v>2</v>
      </c>
      <c r="C7" s="54"/>
      <c r="D7" s="54"/>
      <c r="E7" s="6" t="s">
        <v>3</v>
      </c>
      <c r="F7" s="6" t="s">
        <v>4</v>
      </c>
    </row>
    <row r="8" spans="1:8" ht="18.600000000000001" customHeight="1" x14ac:dyDescent="0.25">
      <c r="A8" s="7" t="s">
        <v>5</v>
      </c>
      <c r="B8" s="55"/>
      <c r="C8" s="55"/>
      <c r="D8" s="55"/>
      <c r="E8" s="29"/>
      <c r="F8" s="9"/>
    </row>
    <row r="9" spans="1:8" ht="15.75" x14ac:dyDescent="0.25">
      <c r="A9" s="7" t="s">
        <v>6</v>
      </c>
      <c r="B9" s="56"/>
      <c r="C9" s="56"/>
      <c r="D9" s="56"/>
      <c r="E9" s="8"/>
      <c r="F9" s="9"/>
    </row>
    <row r="10" spans="1:8" s="12" customFormat="1" ht="15.75" x14ac:dyDescent="0.25">
      <c r="A10" s="10" t="s">
        <v>7</v>
      </c>
      <c r="B10" s="57"/>
      <c r="C10" s="57"/>
      <c r="D10" s="57"/>
      <c r="E10" s="10"/>
      <c r="F10" s="11">
        <f>F8+F9</f>
        <v>0</v>
      </c>
    </row>
    <row r="11" spans="1:8" ht="15.75" x14ac:dyDescent="0.25">
      <c r="A11" s="49"/>
      <c r="B11" s="49"/>
      <c r="C11" s="49"/>
      <c r="D11" s="49"/>
      <c r="E11" s="49"/>
      <c r="F11" s="49"/>
    </row>
    <row r="12" spans="1:8" ht="15.75" x14ac:dyDescent="0.25">
      <c r="A12" s="50" t="s">
        <v>8</v>
      </c>
      <c r="B12" s="50"/>
      <c r="C12" s="50"/>
      <c r="D12" s="50"/>
      <c r="E12" s="50"/>
      <c r="F12" s="50"/>
    </row>
    <row r="13" spans="1:8" ht="15.75" x14ac:dyDescent="0.2">
      <c r="A13" s="36"/>
      <c r="B13" s="48" t="s">
        <v>2</v>
      </c>
      <c r="C13" s="48" t="s">
        <v>9</v>
      </c>
      <c r="D13" s="48" t="s">
        <v>10</v>
      </c>
      <c r="E13" s="48" t="s">
        <v>11</v>
      </c>
      <c r="F13" s="5" t="s">
        <v>4</v>
      </c>
      <c r="H13" s="13"/>
    </row>
    <row r="14" spans="1:8" ht="31.5" x14ac:dyDescent="0.25">
      <c r="A14" s="38">
        <v>1</v>
      </c>
      <c r="B14" s="39" t="s">
        <v>20</v>
      </c>
      <c r="C14" s="14">
        <v>44230</v>
      </c>
      <c r="D14" s="41" t="s">
        <v>76</v>
      </c>
      <c r="E14" s="30" t="s">
        <v>78</v>
      </c>
      <c r="F14" s="9">
        <v>70000</v>
      </c>
      <c r="H14" s="15"/>
    </row>
    <row r="15" spans="1:8" ht="31.5" x14ac:dyDescent="0.25">
      <c r="A15" s="38">
        <v>2</v>
      </c>
      <c r="B15" s="39" t="s">
        <v>20</v>
      </c>
      <c r="C15" s="14">
        <v>44258</v>
      </c>
      <c r="D15" s="41" t="s">
        <v>79</v>
      </c>
      <c r="E15" s="30" t="s">
        <v>77</v>
      </c>
      <c r="F15" s="9">
        <v>14805</v>
      </c>
      <c r="H15" s="15"/>
    </row>
    <row r="16" spans="1:8" ht="18" customHeight="1" x14ac:dyDescent="0.25">
      <c r="A16" s="38"/>
      <c r="B16" s="39"/>
      <c r="C16" s="40"/>
      <c r="D16" s="41"/>
      <c r="E16" s="30"/>
      <c r="F16" s="9"/>
      <c r="H16" s="15"/>
    </row>
    <row r="17" spans="1:8" ht="15.75" x14ac:dyDescent="0.25">
      <c r="A17" s="31"/>
      <c r="B17" s="32"/>
      <c r="C17" s="14"/>
      <c r="D17" s="33"/>
      <c r="E17" s="8"/>
      <c r="F17" s="9"/>
      <c r="H17" s="15"/>
    </row>
    <row r="18" spans="1:8" ht="15.75" x14ac:dyDescent="0.25">
      <c r="A18" s="31"/>
      <c r="B18" s="32"/>
      <c r="C18" s="16"/>
      <c r="D18" s="33"/>
      <c r="E18" s="8"/>
      <c r="F18" s="9"/>
      <c r="H18" s="15"/>
    </row>
    <row r="19" spans="1:8" ht="15.75" x14ac:dyDescent="0.25">
      <c r="A19" s="31" t="s">
        <v>12</v>
      </c>
      <c r="B19" s="17"/>
      <c r="C19" s="14"/>
      <c r="D19" s="18"/>
      <c r="E19" s="19"/>
      <c r="F19" s="20">
        <f>SUM(F14:F18)</f>
        <v>84805</v>
      </c>
      <c r="H19" s="21"/>
    </row>
    <row r="20" spans="1:8" ht="15.75" x14ac:dyDescent="0.25">
      <c r="A20" s="3"/>
      <c r="B20" s="3"/>
      <c r="C20" s="3"/>
      <c r="D20" s="3"/>
      <c r="E20" s="3"/>
      <c r="F20" s="22"/>
    </row>
    <row r="21" spans="1:8" ht="16.5" thickBot="1" x14ac:dyDescent="0.3">
      <c r="A21" s="3"/>
      <c r="B21" s="3"/>
      <c r="C21" s="3"/>
      <c r="D21" s="3"/>
      <c r="E21" s="3"/>
      <c r="F21" s="3"/>
    </row>
    <row r="22" spans="1:8" ht="16.5" thickBot="1" x14ac:dyDescent="0.3">
      <c r="A22" s="3" t="s">
        <v>81</v>
      </c>
      <c r="B22" s="3"/>
      <c r="C22" s="3"/>
      <c r="D22" s="23"/>
      <c r="E22" s="24"/>
      <c r="F22" s="25">
        <f>F4+F10-F19</f>
        <v>415195</v>
      </c>
      <c r="H22" s="26"/>
    </row>
    <row r="23" spans="1:8" ht="15.75" x14ac:dyDescent="0.25">
      <c r="A23" s="3"/>
      <c r="B23" s="3"/>
      <c r="C23" s="3"/>
      <c r="D23" s="23"/>
      <c r="E23" s="23"/>
      <c r="F23" s="23"/>
      <c r="G23" s="26"/>
    </row>
    <row r="24" spans="1:8" ht="15.75" x14ac:dyDescent="0.25">
      <c r="A24" s="3" t="s">
        <v>13</v>
      </c>
      <c r="B24" s="3"/>
      <c r="C24" s="3"/>
      <c r="D24" s="23"/>
      <c r="E24" s="23"/>
      <c r="F24" s="23"/>
    </row>
    <row r="25" spans="1:8" x14ac:dyDescent="0.2">
      <c r="A25" s="1"/>
      <c r="B25" s="1"/>
      <c r="C25" s="1"/>
      <c r="D25" s="1"/>
      <c r="E25" s="1"/>
      <c r="F25" s="1"/>
    </row>
    <row r="26" spans="1:8" s="28" customFormat="1" ht="21" customHeight="1" x14ac:dyDescent="0.2">
      <c r="A26" s="27" t="s">
        <v>14</v>
      </c>
      <c r="B26" s="27"/>
      <c r="C26" s="1"/>
      <c r="D26" s="1"/>
      <c r="E26" s="1"/>
      <c r="F26" s="1"/>
      <c r="G26"/>
      <c r="H26"/>
    </row>
    <row r="27" spans="1:8" s="28" customFormat="1" ht="20.25" customHeight="1" x14ac:dyDescent="0.2">
      <c r="A27" s="51" t="s">
        <v>15</v>
      </c>
      <c r="B27" s="51"/>
      <c r="C27" s="1"/>
      <c r="D27" s="1"/>
      <c r="E27" s="1"/>
      <c r="F27" s="1"/>
      <c r="G27"/>
      <c r="H27"/>
    </row>
  </sheetData>
  <mergeCells count="9">
    <mergeCell ref="A11:F11"/>
    <mergeCell ref="A12:F12"/>
    <mergeCell ref="A27:B27"/>
    <mergeCell ref="B1:F1"/>
    <mergeCell ref="A6:F6"/>
    <mergeCell ref="B7:D7"/>
    <mergeCell ref="B8:D8"/>
    <mergeCell ref="B9:D9"/>
    <mergeCell ref="B10:D10"/>
  </mergeCells>
  <pageMargins left="0.78740157480314965" right="0.78740157480314965" top="1.1811023622047245" bottom="0.59055118110236227" header="0.19685039370078741" footer="0.1968503937007874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 квартал</vt:lpstr>
      <vt:lpstr>3 квартал  </vt:lpstr>
      <vt:lpstr>2 квартал </vt:lpstr>
      <vt:lpstr>1 квартал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Чоп ЕА</dc:creator>
  <cp:lastModifiedBy>NEGorbehko</cp:lastModifiedBy>
  <cp:lastPrinted>2021-04-15T08:44:28Z</cp:lastPrinted>
  <dcterms:created xsi:type="dcterms:W3CDTF">2019-05-28T11:13:02Z</dcterms:created>
  <dcterms:modified xsi:type="dcterms:W3CDTF">2021-04-15T08:52:46Z</dcterms:modified>
</cp:coreProperties>
</file>